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IvanaAndiva\Documents\IVANA ANDIVA\KLIJENTI\DOM VUKOVAR\2026\JEDNOSTAVNE NABAVE\PLIN\POZIV\"/>
    </mc:Choice>
  </mc:AlternateContent>
  <xr:revisionPtr revIDLastSave="0" documentId="13_ncr:1_{8E2A1829-0422-40A7-A32B-2E91A6C8F9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2" i="1" l="1"/>
  <c r="K12" i="1"/>
  <c r="I12" i="1"/>
  <c r="G12" i="1"/>
  <c r="M11" i="1"/>
  <c r="K11" i="1"/>
  <c r="I11" i="1"/>
  <c r="G11" i="1"/>
  <c r="N11" i="1" l="1"/>
  <c r="N12" i="1"/>
  <c r="N13" i="1" s="1"/>
  <c r="N14" i="1" l="1"/>
  <c r="N15" i="1" s="1"/>
</calcChain>
</file>

<file path=xl/sharedStrings.xml><?xml version="1.0" encoding="utf-8"?>
<sst xmlns="http://schemas.openxmlformats.org/spreadsheetml/2006/main" count="34" uniqueCount="33">
  <si>
    <t>TROŠKOVNIK</t>
  </si>
  <si>
    <t>Red.
broj</t>
  </si>
  <si>
    <t>Naziv i adresa obračunskog mjernog mjesta OMM</t>
  </si>
  <si>
    <t>Broj obračunskog mjernog mjesta</t>
  </si>
  <si>
    <t>Tarifni model</t>
  </si>
  <si>
    <t>Tarifna stavka za distribuiranu količinu plina Ts1</t>
  </si>
  <si>
    <t>7=5x6</t>
  </si>
  <si>
    <t>9=5*8</t>
  </si>
  <si>
    <t>11=10x12 mj</t>
  </si>
  <si>
    <t>13=5x12</t>
  </si>
  <si>
    <t>12=7+9+11+13</t>
  </si>
  <si>
    <t>1.</t>
  </si>
  <si>
    <t>2.</t>
  </si>
  <si>
    <t xml:space="preserve">                                                                                                      CIJENA PONUDE BEZ PDV-a</t>
  </si>
  <si>
    <t xml:space="preserve">                                                                                                      UKUPNA CIJENA PONUDE S PDV-om</t>
  </si>
  <si>
    <r>
      <t xml:space="preserve">Jedinična cijena plina  </t>
    </r>
    <r>
      <rPr>
        <sz val="11"/>
        <color theme="1"/>
        <rFont val="Calibri"/>
        <family val="2"/>
        <charset val="238"/>
      </rPr>
      <t>€</t>
    </r>
    <r>
      <rPr>
        <sz val="11"/>
        <color theme="1"/>
        <rFont val="Times New Roman"/>
        <family val="1"/>
        <charset val="238"/>
      </rPr>
      <t>/kWh bez PDV-a</t>
    </r>
  </si>
  <si>
    <t>Cijena plina za 12 mj. u € bez PDV-a</t>
  </si>
  <si>
    <t>Ukupno naknada TS1 za 12 mj. u € bez PDV-a</t>
  </si>
  <si>
    <t>Fiksna mj. naknada TS2 u € bez PDV-a</t>
  </si>
  <si>
    <t>Ukupno naknada TS2 za 12 mj. u € bez PDV-a</t>
  </si>
  <si>
    <t>Ukupno trošarina u € bez PDV-a</t>
  </si>
  <si>
    <t>Ukupna cijena plina za 12 mj. u € bez PDV-a</t>
  </si>
  <si>
    <t>Okvirna količina za 12 mj. po OMM (kWh)</t>
  </si>
  <si>
    <t>Trošarina u € bez PDV-a za KWh plina (poslovna uporaba)</t>
  </si>
  <si>
    <t xml:space="preserve"> OPSKRBA PLINOM</t>
  </si>
  <si>
    <t>Dom učenika Vukovar</t>
  </si>
  <si>
    <t>4012285</t>
  </si>
  <si>
    <t>TM01</t>
  </si>
  <si>
    <t>4012230</t>
  </si>
  <si>
    <t>TM05</t>
  </si>
  <si>
    <t xml:space="preserve">                                                                                                       PDV </t>
  </si>
  <si>
    <t>PRILOG_2</t>
  </si>
  <si>
    <t>EVIDENCIJSKI BROJ NABAVE - EV- 5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</si>
</sst>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1"/>
      <name val="Times New Roman"/>
      <family val="1"/>
      <charset val="238"/>
    </font>
    <font>
      <b/>
      <sz val="11"/>
      <color indexed="8"/>
      <name val="Times New Roman"/>
      <family val="1"/>
      <charset val="238"/>
    </font>
    <font>
      <sz val="8"/>
      <name val="Calibri"/>
      <family val="2"/>
      <scheme val="minor"/>
    </font>
    <font>
      <sz val="11"/>
      <color theme="1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4" borderId="1" xfId="0" applyFont="1" applyFill="1" applyBorder="1"/>
    <xf numFmtId="4" fontId="1" fillId="0" borderId="1" xfId="0" applyNumberFormat="1" applyFont="1" applyBorder="1"/>
    <xf numFmtId="2" fontId="1" fillId="4" borderId="1" xfId="0" applyNumberFormat="1" applyFont="1" applyFill="1" applyBorder="1"/>
    <xf numFmtId="164" fontId="1" fillId="4" borderId="1" xfId="0" applyNumberFormat="1" applyFont="1" applyFill="1" applyBorder="1"/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2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left"/>
    </xf>
    <xf numFmtId="49" fontId="4" fillId="0" borderId="0" xfId="0" applyNumberFormat="1" applyFont="1" applyFill="1" applyAlignment="1">
      <alignment horizontal="left"/>
    </xf>
    <xf numFmtId="0" fontId="1" fillId="0" borderId="1" xfId="0" applyFont="1" applyFill="1" applyBorder="1"/>
    <xf numFmtId="3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wrapText="1"/>
    </xf>
    <xf numFmtId="49" fontId="4" fillId="0" borderId="1" xfId="0" applyNumberFormat="1" applyFont="1" applyFill="1" applyBorder="1" applyAlignment="1">
      <alignment horizontal="lef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15"/>
  <sheetViews>
    <sheetView tabSelected="1" topLeftCell="A4" workbookViewId="0">
      <selection activeCell="B19" sqref="B19"/>
    </sheetView>
  </sheetViews>
  <sheetFormatPr defaultColWidth="9.140625" defaultRowHeight="15" x14ac:dyDescent="0.25"/>
  <cols>
    <col min="1" max="1" width="5.85546875" style="1" customWidth="1"/>
    <col min="2" max="2" width="63.7109375" style="1" customWidth="1"/>
    <col min="3" max="3" width="13.140625" style="1" customWidth="1"/>
    <col min="4" max="4" width="7.85546875" style="1" customWidth="1"/>
    <col min="5" max="5" width="15.42578125" style="1" customWidth="1"/>
    <col min="6" max="10" width="11.42578125" style="1" customWidth="1"/>
    <col min="11" max="11" width="14.28515625" style="1" customWidth="1"/>
    <col min="12" max="12" width="12.85546875" style="1" customWidth="1"/>
    <col min="13" max="13" width="12.7109375" style="1" customWidth="1"/>
    <col min="14" max="14" width="14.5703125" style="1" customWidth="1"/>
    <col min="15" max="16384" width="9.140625" style="1"/>
  </cols>
  <sheetData>
    <row r="2" spans="1:14" x14ac:dyDescent="0.25">
      <c r="B2" s="1" t="s">
        <v>31</v>
      </c>
    </row>
    <row r="4" spans="1:14" ht="15" customHeight="1" x14ac:dyDescent="0.25">
      <c r="B4" s="14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</row>
    <row r="5" spans="1:14" ht="15" customHeight="1" x14ac:dyDescent="0.25">
      <c r="B5" s="14" t="s">
        <v>24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4" ht="15" customHeight="1" x14ac:dyDescent="0.25">
      <c r="B6" s="14" t="s">
        <v>32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9" spans="1:14" ht="75" x14ac:dyDescent="0.25">
      <c r="A9" s="2" t="s">
        <v>1</v>
      </c>
      <c r="B9" s="2" t="s">
        <v>2</v>
      </c>
      <c r="C9" s="2" t="s">
        <v>3</v>
      </c>
      <c r="D9" s="2" t="s">
        <v>4</v>
      </c>
      <c r="E9" s="2" t="s">
        <v>22</v>
      </c>
      <c r="F9" s="2" t="s">
        <v>15</v>
      </c>
      <c r="G9" s="2" t="s">
        <v>16</v>
      </c>
      <c r="H9" s="2" t="s">
        <v>5</v>
      </c>
      <c r="I9" s="2" t="s">
        <v>17</v>
      </c>
      <c r="J9" s="2" t="s">
        <v>18</v>
      </c>
      <c r="K9" s="2" t="s">
        <v>19</v>
      </c>
      <c r="L9" s="2" t="s">
        <v>23</v>
      </c>
      <c r="M9" s="2" t="s">
        <v>20</v>
      </c>
      <c r="N9" s="2" t="s">
        <v>21</v>
      </c>
    </row>
    <row r="10" spans="1:14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3" t="s">
        <v>6</v>
      </c>
      <c r="H10" s="3">
        <v>8</v>
      </c>
      <c r="I10" s="3" t="s">
        <v>7</v>
      </c>
      <c r="J10" s="3">
        <v>10</v>
      </c>
      <c r="K10" s="3" t="s">
        <v>8</v>
      </c>
      <c r="L10" s="3">
        <v>12</v>
      </c>
      <c r="M10" s="3" t="s">
        <v>9</v>
      </c>
      <c r="N10" s="4" t="s">
        <v>10</v>
      </c>
    </row>
    <row r="11" spans="1:14" x14ac:dyDescent="0.25">
      <c r="A11" s="5" t="s">
        <v>11</v>
      </c>
      <c r="B11" s="15" t="s">
        <v>25</v>
      </c>
      <c r="C11" s="16" t="s">
        <v>26</v>
      </c>
      <c r="D11" s="17" t="s">
        <v>27</v>
      </c>
      <c r="E11" s="18">
        <v>1549</v>
      </c>
      <c r="F11" s="7"/>
      <c r="G11" s="8">
        <f>E11*F11</f>
        <v>0</v>
      </c>
      <c r="H11" s="7"/>
      <c r="I11" s="8">
        <f>PRODUCT(H11)*E11</f>
        <v>0</v>
      </c>
      <c r="J11" s="9"/>
      <c r="K11" s="8">
        <f>PRODUCT(J11)*12</f>
        <v>0</v>
      </c>
      <c r="L11" s="10"/>
      <c r="M11" s="8">
        <f>PRODUCT(L11)*E11</f>
        <v>0</v>
      </c>
      <c r="N11" s="8">
        <f>G11+I11+K11+M11</f>
        <v>0</v>
      </c>
    </row>
    <row r="12" spans="1:14" x14ac:dyDescent="0.25">
      <c r="A12" s="5" t="s">
        <v>12</v>
      </c>
      <c r="B12" s="19" t="s">
        <v>25</v>
      </c>
      <c r="C12" s="20" t="s">
        <v>28</v>
      </c>
      <c r="D12" s="17" t="s">
        <v>29</v>
      </c>
      <c r="E12" s="18">
        <v>256091</v>
      </c>
      <c r="F12" s="7"/>
      <c r="G12" s="8">
        <f t="shared" ref="G12" si="0">E12*F12</f>
        <v>0</v>
      </c>
      <c r="H12" s="7"/>
      <c r="I12" s="8">
        <f t="shared" ref="I12" si="1">PRODUCT(H12)*E12</f>
        <v>0</v>
      </c>
      <c r="J12" s="9"/>
      <c r="K12" s="8">
        <f t="shared" ref="K12" si="2">PRODUCT(J12)*12</f>
        <v>0</v>
      </c>
      <c r="L12" s="10"/>
      <c r="M12" s="8">
        <f t="shared" ref="M12" si="3">PRODUCT(L12)*E12</f>
        <v>0</v>
      </c>
      <c r="N12" s="8">
        <f t="shared" ref="N12" si="4">G12+I12+K12+M12</f>
        <v>0</v>
      </c>
    </row>
    <row r="13" spans="1:14" x14ac:dyDescent="0.25">
      <c r="A13" s="11" t="s">
        <v>13</v>
      </c>
      <c r="B13" s="12"/>
      <c r="C13" s="12"/>
      <c r="D13" s="12"/>
      <c r="E13" s="12"/>
      <c r="F13" s="13"/>
      <c r="G13" s="6"/>
      <c r="H13" s="6"/>
      <c r="I13" s="6"/>
      <c r="J13" s="6"/>
      <c r="K13" s="6"/>
      <c r="L13" s="6"/>
      <c r="M13" s="6"/>
      <c r="N13" s="8">
        <f>SUM(N11:N12)</f>
        <v>0</v>
      </c>
    </row>
    <row r="14" spans="1:14" x14ac:dyDescent="0.25">
      <c r="A14" s="11" t="s">
        <v>30</v>
      </c>
      <c r="B14" s="12"/>
      <c r="C14" s="12"/>
      <c r="D14" s="12"/>
      <c r="E14" s="12"/>
      <c r="F14" s="13"/>
      <c r="G14" s="6"/>
      <c r="H14" s="6"/>
      <c r="I14" s="6"/>
      <c r="J14" s="6"/>
      <c r="K14" s="6"/>
      <c r="L14" s="6"/>
      <c r="M14" s="6"/>
      <c r="N14" s="8">
        <f>N13*0.25</f>
        <v>0</v>
      </c>
    </row>
    <row r="15" spans="1:14" x14ac:dyDescent="0.25">
      <c r="A15" s="11" t="s">
        <v>14</v>
      </c>
      <c r="B15" s="12"/>
      <c r="C15" s="12"/>
      <c r="D15" s="12"/>
      <c r="E15" s="12"/>
      <c r="F15" s="13"/>
      <c r="G15" s="6"/>
      <c r="H15" s="6"/>
      <c r="I15" s="6"/>
      <c r="J15" s="6"/>
      <c r="K15" s="6"/>
      <c r="L15" s="6"/>
      <c r="M15" s="6"/>
      <c r="N15" s="8">
        <f>SUM(N13:N14)</f>
        <v>0</v>
      </c>
    </row>
  </sheetData>
  <mergeCells count="6">
    <mergeCell ref="A14:F14"/>
    <mergeCell ref="A15:F15"/>
    <mergeCell ref="B4:N4"/>
    <mergeCell ref="B5:N5"/>
    <mergeCell ref="B6:N6"/>
    <mergeCell ref="A13:F13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TehnikaV</dc:creator>
  <cp:lastModifiedBy>Ivana Brkić</cp:lastModifiedBy>
  <dcterms:created xsi:type="dcterms:W3CDTF">2015-06-05T18:19:34Z</dcterms:created>
  <dcterms:modified xsi:type="dcterms:W3CDTF">2026-04-08T10:48:18Z</dcterms:modified>
</cp:coreProperties>
</file>